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5B346CE1-BFD7-41DD-A50A-6DDFF179E799}" xr6:coauthVersionLast="47" xr6:coauthVersionMax="47" xr10:uidLastSave="{00000000-0000-0000-0000-000000000000}"/>
  <bookViews>
    <workbookView xWindow="-110" yWindow="-110" windowWidth="19420" windowHeight="104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1" i="2" l="1"/>
  <c r="B71" i="2"/>
  <c r="B64" i="2"/>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<sst xmlns="http://schemas.openxmlformats.org/spreadsheetml/2006/main" count="336" uniqueCount="207">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</sst>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4" fontId="12" fillId="0" borderId="14" xfId="3" applyNumberFormat="1" applyFont="1" applyBorder="1" applyAlignment="1">
      <alignment horizontal="right"/>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0" zoomScale="85" zoomScaleNormal="85" workbookViewId="0">
      <selection activeCell="C72" sqref="C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43</v>
      </c>
      <c r="D3" s="3" t="s">
        <v>0</v>
      </c>
      <c r="E3" s="4">
        <v>44857</v>
      </c>
    </row>
    <row r="4" spans="1:5" ht="15" thickBot="1" x14ac:dyDescent="0.4">
      <c r="A4" s="162"/>
      <c r="B4" s="164"/>
      <c r="C4" s="166"/>
      <c r="D4" s="5" t="s">
        <v>1</v>
      </c>
      <c r="E4" s="6">
        <f>E3+6</f>
        <v>44863</v>
      </c>
    </row>
    <row r="5" spans="1:5" ht="51" customHeight="1" thickBot="1" x14ac:dyDescent="0.4">
      <c r="A5" s="143" t="s">
        <v>133</v>
      </c>
      <c r="B5" s="167"/>
      <c r="C5" s="7"/>
      <c r="D5" s="8"/>
      <c r="E5" s="9"/>
    </row>
    <row r="6" spans="1:5" ht="15.75" customHeight="1" x14ac:dyDescent="0.35">
      <c r="A6" s="10" t="s">
        <v>2</v>
      </c>
      <c r="B6" s="134">
        <v>31.05</v>
      </c>
      <c r="C6" s="11"/>
      <c r="D6" s="11"/>
      <c r="E6" s="9"/>
    </row>
    <row r="7" spans="1:5" x14ac:dyDescent="0.35">
      <c r="A7" s="12" t="s">
        <v>3</v>
      </c>
      <c r="B7" s="135">
        <v>26.01</v>
      </c>
      <c r="C7" s="11"/>
      <c r="D7" s="11"/>
      <c r="E7" s="9"/>
    </row>
    <row r="8" spans="1:5" x14ac:dyDescent="0.35">
      <c r="A8" s="12" t="s">
        <v>4</v>
      </c>
      <c r="B8" s="135">
        <v>24.09</v>
      </c>
      <c r="C8" s="11"/>
      <c r="D8" s="11"/>
      <c r="E8" s="9"/>
    </row>
    <row r="9" spans="1:5" x14ac:dyDescent="0.35">
      <c r="A9" s="12" t="s">
        <v>5</v>
      </c>
      <c r="B9" s="135">
        <v>29.58</v>
      </c>
      <c r="C9" s="11"/>
      <c r="D9" s="11"/>
      <c r="E9" s="9"/>
    </row>
    <row r="10" spans="1:5" x14ac:dyDescent="0.35">
      <c r="A10" s="12" t="s">
        <v>6</v>
      </c>
      <c r="B10" s="135">
        <v>23.63</v>
      </c>
      <c r="C10" s="11"/>
      <c r="D10" s="11"/>
      <c r="E10" s="9"/>
    </row>
    <row r="11" spans="1:5" x14ac:dyDescent="0.35">
      <c r="A11" s="12" t="s">
        <v>7</v>
      </c>
      <c r="B11" s="135">
        <v>26.05</v>
      </c>
      <c r="C11" s="11"/>
      <c r="D11" s="11"/>
      <c r="E11" s="9"/>
    </row>
    <row r="12" spans="1:5" x14ac:dyDescent="0.35">
      <c r="A12" s="12" t="s">
        <v>8</v>
      </c>
      <c r="B12" s="135">
        <v>23.34</v>
      </c>
      <c r="C12" s="11"/>
      <c r="D12" s="11"/>
      <c r="E12" s="9"/>
    </row>
    <row r="13" spans="1:5" x14ac:dyDescent="0.35">
      <c r="A13" s="12" t="s">
        <v>9</v>
      </c>
      <c r="B13" s="136">
        <v>24.68</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16.346708243727601</v>
      </c>
      <c r="C17" s="19"/>
      <c r="D17" s="19"/>
    </row>
    <row r="18" spans="1:10" x14ac:dyDescent="0.35">
      <c r="A18" s="20" t="s">
        <v>186</v>
      </c>
      <c r="B18" s="132">
        <v>16.216975850546799</v>
      </c>
      <c r="C18" s="19"/>
      <c r="D18" s="19"/>
    </row>
    <row r="19" spans="1:10" x14ac:dyDescent="0.35">
      <c r="A19" s="20" t="s">
        <v>187</v>
      </c>
      <c r="B19" s="132">
        <v>21.309781429597699</v>
      </c>
      <c r="C19" s="19"/>
      <c r="D19" s="19"/>
    </row>
    <row r="20" spans="1:10" x14ac:dyDescent="0.35">
      <c r="A20" s="20" t="s">
        <v>188</v>
      </c>
      <c r="B20" s="132">
        <v>17.975622771611199</v>
      </c>
      <c r="C20" s="19"/>
      <c r="D20" s="19"/>
    </row>
    <row r="21" spans="1:10" x14ac:dyDescent="0.35">
      <c r="A21" s="20" t="s">
        <v>189</v>
      </c>
      <c r="B21" s="132">
        <v>16.0738745972738</v>
      </c>
      <c r="C21" s="19"/>
      <c r="D21" s="19"/>
    </row>
    <row r="22" spans="1:10" x14ac:dyDescent="0.35">
      <c r="A22" s="20" t="s">
        <v>190</v>
      </c>
      <c r="B22" s="132">
        <v>17.8139024960998</v>
      </c>
      <c r="C22" s="19"/>
      <c r="D22" s="19"/>
    </row>
    <row r="23" spans="1:10" x14ac:dyDescent="0.35">
      <c r="A23" s="20" t="s">
        <v>191</v>
      </c>
      <c r="B23" s="132">
        <v>20.7219036351166</v>
      </c>
      <c r="C23" s="19"/>
      <c r="D23" s="19"/>
    </row>
    <row r="24" spans="1:10" x14ac:dyDescent="0.35">
      <c r="A24" s="20" t="s">
        <v>192</v>
      </c>
      <c r="B24" s="132">
        <v>28.183891018619899</v>
      </c>
      <c r="C24" s="19"/>
      <c r="D24" s="19"/>
      <c r="I24" s="21"/>
      <c r="J24" s="21"/>
    </row>
    <row r="25" spans="1:10" x14ac:dyDescent="0.35">
      <c r="A25" s="20" t="s">
        <v>193</v>
      </c>
      <c r="B25" s="132">
        <v>14.472475915221599</v>
      </c>
      <c r="C25" s="19"/>
      <c r="D25" s="19"/>
      <c r="I25" s="18"/>
      <c r="J25" s="18"/>
    </row>
    <row r="26" spans="1:10" x14ac:dyDescent="0.35">
      <c r="A26" s="20" t="s">
        <v>194</v>
      </c>
      <c r="B26" s="132">
        <v>22.361763223634199</v>
      </c>
      <c r="C26" s="19"/>
      <c r="D26" s="19"/>
    </row>
    <row r="27" spans="1:10" x14ac:dyDescent="0.35">
      <c r="A27" s="20" t="s">
        <v>9</v>
      </c>
      <c r="B27" s="132">
        <v>18.3603391860889</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1022</v>
      </c>
      <c r="C30" s="23"/>
      <c r="D30" s="23"/>
    </row>
    <row r="31" spans="1:10" x14ac:dyDescent="0.35">
      <c r="A31" s="24" t="s">
        <v>11</v>
      </c>
      <c r="B31" s="28">
        <v>11888</v>
      </c>
      <c r="C31" s="23"/>
      <c r="D31" s="23"/>
    </row>
    <row r="32" spans="1:10" x14ac:dyDescent="0.35">
      <c r="A32" s="24" t="s">
        <v>12</v>
      </c>
      <c r="B32" s="28">
        <v>1386</v>
      </c>
      <c r="C32" s="23"/>
      <c r="D32" s="23"/>
    </row>
    <row r="33" spans="1:9" x14ac:dyDescent="0.35">
      <c r="A33" s="24" t="s">
        <v>2</v>
      </c>
      <c r="B33" s="28">
        <v>810</v>
      </c>
      <c r="C33" s="23"/>
      <c r="D33" s="23"/>
    </row>
    <row r="34" spans="1:9" x14ac:dyDescent="0.35">
      <c r="A34" s="24" t="s">
        <v>13</v>
      </c>
      <c r="B34" s="28">
        <v>550</v>
      </c>
      <c r="C34" s="23"/>
      <c r="D34" s="23"/>
    </row>
    <row r="35" spans="1:9" x14ac:dyDescent="0.35">
      <c r="A35" s="24" t="s">
        <v>14</v>
      </c>
      <c r="B35" s="28">
        <v>280</v>
      </c>
      <c r="C35" s="23"/>
      <c r="D35" s="23"/>
    </row>
    <row r="36" spans="1:9" x14ac:dyDescent="0.35">
      <c r="A36" s="24" t="s">
        <v>15</v>
      </c>
      <c r="B36" s="28">
        <v>6677</v>
      </c>
      <c r="C36" s="23"/>
      <c r="D36" s="23"/>
    </row>
    <row r="37" spans="1:9" x14ac:dyDescent="0.35">
      <c r="A37" s="24" t="s">
        <v>16</v>
      </c>
      <c r="B37" s="28">
        <v>1092</v>
      </c>
      <c r="C37" s="23"/>
      <c r="D37" s="23"/>
    </row>
    <row r="38" spans="1:9" x14ac:dyDescent="0.35">
      <c r="A38" s="24" t="s">
        <v>17</v>
      </c>
      <c r="B38" s="133">
        <f>SUM(B30:B37)</f>
        <v>23705</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21.5</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34.6</v>
      </c>
      <c r="C45" s="19"/>
      <c r="D45" s="19"/>
    </row>
    <row r="46" spans="1:9" x14ac:dyDescent="0.35">
      <c r="A46" s="24" t="s">
        <v>24</v>
      </c>
      <c r="B46" s="137">
        <v>10.6</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f>E51-(B51+C51)</f>
        <v>2</v>
      </c>
      <c r="E51" s="27">
        <v>2</v>
      </c>
    </row>
    <row r="52" spans="1:5" x14ac:dyDescent="0.35">
      <c r="A52" s="12" t="s">
        <v>3</v>
      </c>
      <c r="B52" s="28">
        <v>0</v>
      </c>
      <c r="C52" s="28">
        <v>0</v>
      </c>
      <c r="D52" s="26">
        <f t="shared" ref="D52:D57" si="0">E52-(B52+C52)</f>
        <v>0</v>
      </c>
      <c r="E52" s="27">
        <v>0</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0</v>
      </c>
      <c r="E57" s="27">
        <v>0</v>
      </c>
    </row>
    <row r="58" spans="1:5" x14ac:dyDescent="0.35">
      <c r="A58" s="12" t="s">
        <v>8</v>
      </c>
      <c r="B58" s="28">
        <v>0</v>
      </c>
      <c r="C58" s="28">
        <v>0</v>
      </c>
      <c r="D58" s="26">
        <f>E58-(B58+C58)</f>
        <v>4</v>
      </c>
      <c r="E58" s="27">
        <v>4</v>
      </c>
    </row>
    <row r="59" spans="1:5" x14ac:dyDescent="0.35">
      <c r="A59" s="12" t="s">
        <v>17</v>
      </c>
      <c r="B59" s="29">
        <v>0</v>
      </c>
      <c r="C59" s="29">
        <f>SUM(C51:C58)</f>
        <v>0</v>
      </c>
      <c r="D59" s="26">
        <f>E59-(B59+C59)</f>
        <v>6</v>
      </c>
      <c r="E59" s="29">
        <v>6</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30</v>
      </c>
      <c r="C63" s="141">
        <v>3</v>
      </c>
    </row>
    <row r="64" spans="1:5" x14ac:dyDescent="0.35">
      <c r="A64" s="24" t="s">
        <v>19</v>
      </c>
      <c r="B64" s="141">
        <f>25+154</f>
        <v>179</v>
      </c>
      <c r="C64" s="141">
        <v>15</v>
      </c>
    </row>
    <row r="65" spans="1:3" x14ac:dyDescent="0.35">
      <c r="A65" s="24" t="s">
        <v>20</v>
      </c>
      <c r="B65" s="142">
        <v>1</v>
      </c>
      <c r="C65" s="142" t="s">
        <v>206</v>
      </c>
    </row>
    <row r="66" spans="1:3" x14ac:dyDescent="0.35">
      <c r="A66" s="24" t="s">
        <v>22</v>
      </c>
      <c r="B66" s="142" t="s">
        <v>206</v>
      </c>
      <c r="C66" s="142">
        <v>2</v>
      </c>
    </row>
    <row r="67" spans="1:3" x14ac:dyDescent="0.35">
      <c r="A67" s="24" t="s">
        <v>21</v>
      </c>
      <c r="B67" s="142">
        <v>9</v>
      </c>
      <c r="C67" s="142" t="s">
        <v>206</v>
      </c>
    </row>
    <row r="68" spans="1:3" x14ac:dyDescent="0.35">
      <c r="A68" s="24" t="s">
        <v>23</v>
      </c>
      <c r="B68" s="141">
        <v>11</v>
      </c>
      <c r="C68" s="141">
        <v>19</v>
      </c>
    </row>
    <row r="69" spans="1:3" x14ac:dyDescent="0.35">
      <c r="A69" s="24" t="s">
        <v>32</v>
      </c>
      <c r="B69" s="141">
        <v>29</v>
      </c>
      <c r="C69" s="141">
        <v>35</v>
      </c>
    </row>
    <row r="70" spans="1:3" ht="60.75" customHeight="1" x14ac:dyDescent="0.35">
      <c r="A70" s="12" t="s">
        <v>181</v>
      </c>
      <c r="B70" s="141">
        <v>11</v>
      </c>
      <c r="C70" s="142">
        <v>4</v>
      </c>
    </row>
    <row r="71" spans="1:3" x14ac:dyDescent="0.35">
      <c r="A71" s="24" t="s">
        <v>33</v>
      </c>
      <c r="B71" s="141">
        <f>118+281</f>
        <v>399</v>
      </c>
      <c r="C71" s="141">
        <f>71+317</f>
        <v>388</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45"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43</v>
      </c>
      <c r="D3" s="31" t="s">
        <v>0</v>
      </c>
      <c r="E3" s="4">
        <f>'Rail Service (Item Nos. 1-6)'!E3</f>
        <v>44857</v>
      </c>
      <c r="F3" s="14"/>
      <c r="G3" s="16"/>
      <c r="H3" s="16"/>
      <c r="I3" s="14"/>
      <c r="J3" s="9"/>
      <c r="K3" s="32"/>
    </row>
    <row r="4" spans="1:11" ht="15" thickBot="1" x14ac:dyDescent="0.4">
      <c r="A4" s="162"/>
      <c r="B4" s="173"/>
      <c r="C4" s="173"/>
      <c r="D4" s="33" t="s">
        <v>1</v>
      </c>
      <c r="E4" s="6">
        <f>E3+6</f>
        <v>44863</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4</v>
      </c>
      <c r="C18" s="35">
        <v>0</v>
      </c>
      <c r="D18" s="35">
        <v>4</v>
      </c>
    </row>
    <row r="19" spans="1:4" x14ac:dyDescent="0.35">
      <c r="A19" s="37" t="s">
        <v>49</v>
      </c>
      <c r="B19" s="35">
        <v>4</v>
      </c>
      <c r="C19" s="35">
        <v>0</v>
      </c>
      <c r="D19" s="35">
        <v>4</v>
      </c>
    </row>
    <row r="20" spans="1:4" x14ac:dyDescent="0.35">
      <c r="A20" s="37" t="s">
        <v>50</v>
      </c>
      <c r="B20" s="35">
        <v>0</v>
      </c>
      <c r="C20" s="35">
        <v>0</v>
      </c>
      <c r="D20" s="35">
        <v>0</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6</v>
      </c>
      <c r="C28" s="35">
        <v>0</v>
      </c>
      <c r="D28" s="35">
        <v>6</v>
      </c>
    </row>
    <row r="29" spans="1:4" x14ac:dyDescent="0.35">
      <c r="A29" s="37" t="s">
        <v>59</v>
      </c>
      <c r="B29" s="35">
        <v>1066</v>
      </c>
      <c r="C29" s="35">
        <v>772</v>
      </c>
      <c r="D29" s="35">
        <v>294</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1064</v>
      </c>
      <c r="C34" s="35">
        <v>759</v>
      </c>
      <c r="D34" s="35">
        <v>305</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4</v>
      </c>
      <c r="C40" s="35">
        <v>0</v>
      </c>
      <c r="D40" s="35">
        <v>4</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114</v>
      </c>
      <c r="C54" s="35">
        <v>110</v>
      </c>
      <c r="D54" s="35">
        <v>4</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2262</v>
      </c>
      <c r="C57" s="35">
        <f>SUM(C9:C56)</f>
        <v>1641</v>
      </c>
      <c r="D57" s="35">
        <f>SUM(D9:D56)</f>
        <v>621</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39" zoomScale="85" zoomScaleNormal="85" workbookViewId="0">
      <selection activeCell="E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43</v>
      </c>
      <c r="D3" s="4">
        <f>'Rail Service (Item Nos. 1-6)'!E3</f>
        <v>44857</v>
      </c>
      <c r="F3" s="16"/>
      <c r="G3" s="16"/>
      <c r="H3" s="14"/>
      <c r="I3" s="9"/>
      <c r="J3" s="32"/>
    </row>
    <row r="4" spans="1:10" ht="15" thickBot="1" x14ac:dyDescent="0.4">
      <c r="A4" s="162"/>
      <c r="B4" s="164"/>
      <c r="C4" s="166"/>
      <c r="D4" s="6">
        <f>'Rail Service (Item Nos. 1-6)'!E4</f>
        <v>44863</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20</v>
      </c>
      <c r="C19" s="54">
        <v>15</v>
      </c>
      <c r="D19" s="54"/>
      <c r="E19" s="54"/>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243</v>
      </c>
      <c r="C30" s="54">
        <v>682</v>
      </c>
      <c r="D30" s="54">
        <v>203</v>
      </c>
      <c r="E30" s="54">
        <v>300</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v>3</v>
      </c>
      <c r="C33" s="54"/>
      <c r="D33" s="54">
        <v>113</v>
      </c>
      <c r="E33" s="54"/>
    </row>
    <row r="34" spans="1:7" x14ac:dyDescent="0.35">
      <c r="A34" s="55" t="s">
        <v>63</v>
      </c>
      <c r="B34" s="54"/>
      <c r="C34" s="54"/>
      <c r="D34" s="54"/>
      <c r="E34" s="54"/>
    </row>
    <row r="35" spans="1:7" x14ac:dyDescent="0.35">
      <c r="A35" s="55" t="s">
        <v>64</v>
      </c>
      <c r="B35" s="54">
        <v>301</v>
      </c>
      <c r="C35" s="54">
        <v>1173</v>
      </c>
      <c r="D35" s="54">
        <v>340</v>
      </c>
      <c r="E35" s="54">
        <v>515</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v>50</v>
      </c>
      <c r="C55" s="54">
        <v>160</v>
      </c>
      <c r="D55" s="54">
        <v>75</v>
      </c>
      <c r="E55" s="54">
        <v>25</v>
      </c>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617</v>
      </c>
      <c r="C58" s="56">
        <f t="shared" ref="C58:E58" si="0">SUM(C10:C57)</f>
        <v>2030</v>
      </c>
      <c r="D58" s="56">
        <f t="shared" si="0"/>
        <v>731</v>
      </c>
      <c r="E58" s="56">
        <f t="shared" si="0"/>
        <v>840</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3"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43</v>
      </c>
      <c r="D3" s="60" t="s">
        <v>0</v>
      </c>
      <c r="E3" s="4">
        <f>'Rail Service (Item Nos. 1-6)'!E3</f>
        <v>44857</v>
      </c>
      <c r="F3" s="14"/>
      <c r="G3" s="9"/>
      <c r="H3" s="32"/>
    </row>
    <row r="4" spans="1:8" ht="15" thickBot="1" x14ac:dyDescent="0.4">
      <c r="A4" s="162"/>
      <c r="B4" s="183"/>
      <c r="C4" s="184"/>
      <c r="D4" s="61" t="s">
        <v>1</v>
      </c>
      <c r="E4" s="6">
        <f>E3+6</f>
        <v>44863</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1.8</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D9" sqref="D9:E30"/>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43</v>
      </c>
      <c r="D3" s="74" t="s">
        <v>0</v>
      </c>
      <c r="E3" s="4">
        <f>'Rail Service (Item Nos. 1-6)'!E3</f>
        <v>44857</v>
      </c>
      <c r="F3" s="14"/>
      <c r="G3" s="14"/>
      <c r="H3" s="9"/>
      <c r="I3" s="32"/>
    </row>
    <row r="4" spans="1:14" customFormat="1" ht="15" thickBot="1" x14ac:dyDescent="0.4">
      <c r="A4" s="162"/>
      <c r="B4" s="164"/>
      <c r="C4" s="166"/>
      <c r="D4" s="61" t="s">
        <v>1</v>
      </c>
      <c r="E4" s="6">
        <f>E3+6</f>
        <v>44863</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1045</v>
      </c>
      <c r="E9" s="128">
        <v>925</v>
      </c>
    </row>
    <row r="10" spans="1:14" x14ac:dyDescent="0.25">
      <c r="A10" s="80" t="s">
        <v>196</v>
      </c>
      <c r="B10" s="80" t="s">
        <v>20</v>
      </c>
      <c r="C10" s="80" t="s">
        <v>150</v>
      </c>
      <c r="D10" s="126">
        <v>50</v>
      </c>
      <c r="E10" s="127">
        <v>1321</v>
      </c>
    </row>
    <row r="11" spans="1:14" x14ac:dyDescent="0.25">
      <c r="A11" s="80" t="s">
        <v>196</v>
      </c>
      <c r="B11" s="80" t="s">
        <v>105</v>
      </c>
      <c r="C11" s="79" t="s">
        <v>110</v>
      </c>
      <c r="D11" s="126" t="s">
        <v>206</v>
      </c>
      <c r="E11" s="126">
        <v>1</v>
      </c>
    </row>
    <row r="12" spans="1:14" x14ac:dyDescent="0.25">
      <c r="A12" s="80" t="s">
        <v>196</v>
      </c>
      <c r="B12" s="80" t="s">
        <v>107</v>
      </c>
      <c r="C12" s="80" t="s">
        <v>151</v>
      </c>
      <c r="D12" s="127">
        <v>1694</v>
      </c>
      <c r="E12" s="127">
        <v>48</v>
      </c>
    </row>
    <row r="13" spans="1:14" x14ac:dyDescent="0.25">
      <c r="A13" s="80" t="s">
        <v>196</v>
      </c>
      <c r="B13" s="80" t="s">
        <v>141</v>
      </c>
      <c r="C13" s="79" t="s">
        <v>152</v>
      </c>
      <c r="D13" s="127">
        <v>14</v>
      </c>
      <c r="E13" s="126">
        <v>10</v>
      </c>
    </row>
    <row r="14" spans="1:14" x14ac:dyDescent="0.25">
      <c r="A14" s="80" t="s">
        <v>196</v>
      </c>
      <c r="B14" s="80" t="s">
        <v>142</v>
      </c>
      <c r="C14" s="80" t="s">
        <v>153</v>
      </c>
      <c r="D14" s="127">
        <v>181</v>
      </c>
      <c r="E14" s="127">
        <v>116</v>
      </c>
    </row>
    <row r="15" spans="1:14" x14ac:dyDescent="0.25">
      <c r="A15" s="80" t="s">
        <v>196</v>
      </c>
      <c r="B15" s="80" t="s">
        <v>100</v>
      </c>
      <c r="C15" s="79" t="s">
        <v>154</v>
      </c>
      <c r="D15" s="129">
        <v>580</v>
      </c>
      <c r="E15" s="129">
        <v>109</v>
      </c>
    </row>
    <row r="16" spans="1:14" x14ac:dyDescent="0.25">
      <c r="A16" s="80" t="s">
        <v>196</v>
      </c>
      <c r="B16" s="80" t="s">
        <v>19</v>
      </c>
      <c r="C16" s="80" t="s">
        <v>155</v>
      </c>
      <c r="D16" s="127">
        <v>2199</v>
      </c>
      <c r="E16" s="127">
        <v>68</v>
      </c>
    </row>
    <row r="17" spans="1:17" x14ac:dyDescent="0.25">
      <c r="A17" s="80" t="s">
        <v>196</v>
      </c>
      <c r="B17" s="80" t="s">
        <v>106</v>
      </c>
      <c r="C17" s="79" t="s">
        <v>156</v>
      </c>
      <c r="D17" s="127">
        <v>152</v>
      </c>
      <c r="E17" s="127">
        <v>29</v>
      </c>
    </row>
    <row r="18" spans="1:17" x14ac:dyDescent="0.25">
      <c r="A18" s="80" t="s">
        <v>196</v>
      </c>
      <c r="B18" s="80" t="s">
        <v>103</v>
      </c>
      <c r="C18" s="80" t="s">
        <v>157</v>
      </c>
      <c r="D18" s="207">
        <v>6</v>
      </c>
      <c r="E18" s="207">
        <v>49</v>
      </c>
    </row>
    <row r="19" spans="1:17" x14ac:dyDescent="0.25">
      <c r="A19" s="80" t="s">
        <v>196</v>
      </c>
      <c r="B19" s="80" t="s">
        <v>104</v>
      </c>
      <c r="C19" s="79" t="s">
        <v>158</v>
      </c>
      <c r="D19" s="126" t="s">
        <v>206</v>
      </c>
      <c r="E19" s="127">
        <v>15</v>
      </c>
    </row>
    <row r="20" spans="1:17" x14ac:dyDescent="0.25">
      <c r="A20" s="80" t="s">
        <v>196</v>
      </c>
      <c r="B20" s="80" t="s">
        <v>143</v>
      </c>
      <c r="C20" s="80" t="s">
        <v>159</v>
      </c>
      <c r="D20" s="126">
        <v>176</v>
      </c>
      <c r="E20" s="127">
        <v>137</v>
      </c>
    </row>
    <row r="21" spans="1:17" x14ac:dyDescent="0.25">
      <c r="A21" s="80" t="s">
        <v>196</v>
      </c>
      <c r="B21" s="80" t="s">
        <v>144</v>
      </c>
      <c r="C21" s="79" t="s">
        <v>160</v>
      </c>
      <c r="D21" s="127">
        <v>88</v>
      </c>
      <c r="E21" s="127">
        <v>320</v>
      </c>
    </row>
    <row r="22" spans="1:17" x14ac:dyDescent="0.25">
      <c r="A22" s="80" t="s">
        <v>196</v>
      </c>
      <c r="B22" s="80" t="s">
        <v>145</v>
      </c>
      <c r="C22" s="80" t="s">
        <v>161</v>
      </c>
      <c r="D22" s="126">
        <v>2</v>
      </c>
      <c r="E22" s="127">
        <v>5</v>
      </c>
    </row>
    <row r="23" spans="1:17" x14ac:dyDescent="0.25">
      <c r="A23" s="80" t="s">
        <v>196</v>
      </c>
      <c r="B23" s="80" t="s">
        <v>146</v>
      </c>
      <c r="C23" s="79" t="s">
        <v>162</v>
      </c>
      <c r="D23" s="127">
        <v>190</v>
      </c>
      <c r="E23" s="127">
        <v>172</v>
      </c>
    </row>
    <row r="24" spans="1:17" x14ac:dyDescent="0.25">
      <c r="A24" s="80" t="s">
        <v>196</v>
      </c>
      <c r="B24" s="80" t="s">
        <v>102</v>
      </c>
      <c r="C24" s="80" t="s">
        <v>163</v>
      </c>
      <c r="D24" s="126">
        <v>1</v>
      </c>
      <c r="E24" s="127">
        <v>37</v>
      </c>
    </row>
    <row r="25" spans="1:17" x14ac:dyDescent="0.25">
      <c r="A25" s="80" t="s">
        <v>196</v>
      </c>
      <c r="B25" s="80" t="s">
        <v>147</v>
      </c>
      <c r="C25" s="79" t="s">
        <v>164</v>
      </c>
      <c r="D25" s="127">
        <v>23</v>
      </c>
      <c r="E25" s="127">
        <v>158</v>
      </c>
    </row>
    <row r="26" spans="1:17" x14ac:dyDescent="0.25">
      <c r="A26" s="80" t="s">
        <v>196</v>
      </c>
      <c r="B26" s="80" t="s">
        <v>108</v>
      </c>
      <c r="C26" s="80" t="s">
        <v>165</v>
      </c>
      <c r="D26" s="127">
        <v>155</v>
      </c>
      <c r="E26" s="127">
        <v>224</v>
      </c>
    </row>
    <row r="27" spans="1:17" x14ac:dyDescent="0.25">
      <c r="A27" s="80" t="s">
        <v>196</v>
      </c>
      <c r="B27" s="80" t="s">
        <v>148</v>
      </c>
      <c r="C27" s="79" t="s">
        <v>166</v>
      </c>
      <c r="D27" s="127">
        <v>46</v>
      </c>
      <c r="E27" s="126">
        <v>6</v>
      </c>
    </row>
    <row r="28" spans="1:17" x14ac:dyDescent="0.25">
      <c r="A28" s="80" t="s">
        <v>196</v>
      </c>
      <c r="B28" s="80" t="s">
        <v>33</v>
      </c>
      <c r="C28" s="80" t="s">
        <v>112</v>
      </c>
      <c r="D28" s="127">
        <v>50</v>
      </c>
      <c r="E28" s="127">
        <v>71</v>
      </c>
    </row>
    <row r="29" spans="1:17" x14ac:dyDescent="0.25">
      <c r="A29" s="80" t="s">
        <v>196</v>
      </c>
      <c r="B29" s="80" t="s">
        <v>109</v>
      </c>
      <c r="C29" s="80" t="s">
        <v>167</v>
      </c>
      <c r="D29" s="129">
        <v>1907</v>
      </c>
      <c r="E29" s="129">
        <v>68</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265</v>
      </c>
      <c r="E35" s="131">
        <v>189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20" sqref="B20"/>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43</v>
      </c>
      <c r="D3" s="88" t="s">
        <v>0</v>
      </c>
      <c r="E3" s="121">
        <f>'Rail Service (Item Nos. 1-6)'!E3</f>
        <v>44857</v>
      </c>
      <c r="F3" s="200"/>
      <c r="G3" s="200"/>
      <c r="H3" s="201"/>
      <c r="I3" s="201"/>
      <c r="J3" s="89"/>
      <c r="K3" s="90"/>
      <c r="L3" s="91"/>
    </row>
    <row r="4" spans="1:12" ht="15" thickBot="1" x14ac:dyDescent="0.4">
      <c r="A4" s="195"/>
      <c r="B4" s="197"/>
      <c r="C4" s="199"/>
      <c r="D4" s="92" t="s">
        <v>1</v>
      </c>
      <c r="E4" s="122">
        <f>E3+6</f>
        <v>44863</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1646</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6</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27</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1</v>
      </c>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2022-10-17T22:05:57Z</cp:lastPrinted>
  <dcterms:created xsi:type="dcterms:W3CDTF">2016-12-06T20:27:51Z</dcterms:created>
  <dcterms:modified xsi:type="dcterms:W3CDTF">2022-11-01T19:26:41Z</dcterms:modified>
</cp:coreProperties>
</file>